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45" i="1"/>
  <c r="D46" s="1"/>
  <c r="C45"/>
  <c r="C46" s="1"/>
  <c r="B45"/>
  <c r="B46" s="1"/>
  <c r="E44"/>
  <c r="E45" s="1"/>
  <c r="D40"/>
  <c r="C40"/>
  <c r="B40"/>
  <c r="E39"/>
  <c r="E40" s="1"/>
  <c r="D35"/>
  <c r="C35"/>
  <c r="B35"/>
  <c r="E34"/>
  <c r="E35" s="1"/>
  <c r="F35" s="1"/>
  <c r="D30"/>
  <c r="C30"/>
  <c r="B30"/>
  <c r="E29"/>
  <c r="E30" s="1"/>
  <c r="D25"/>
  <c r="C25"/>
  <c r="B25"/>
  <c r="E24"/>
  <c r="E25" s="1"/>
  <c r="F25" s="1"/>
  <c r="D20"/>
  <c r="C20"/>
  <c r="B20"/>
  <c r="E19"/>
  <c r="E20" s="1"/>
  <c r="D15"/>
  <c r="C15"/>
  <c r="B15"/>
  <c r="E14"/>
  <c r="E15" s="1"/>
  <c r="F15" s="1"/>
  <c r="D10"/>
  <c r="C10"/>
  <c r="B10"/>
  <c r="E9"/>
  <c r="E10" s="1"/>
  <c r="F10" s="1"/>
  <c r="E46" l="1"/>
  <c r="F45"/>
  <c r="F9"/>
  <c r="F14"/>
  <c r="F19"/>
  <c r="F20" s="1"/>
  <c r="F24"/>
  <c r="F29"/>
  <c r="F30" s="1"/>
  <c r="F34"/>
  <c r="F39"/>
  <c r="F40" s="1"/>
  <c r="F44"/>
  <c r="F46" l="1"/>
</calcChain>
</file>

<file path=xl/sharedStrings.xml><?xml version="1.0" encoding="utf-8"?>
<sst xmlns="http://schemas.openxmlformats.org/spreadsheetml/2006/main" count="114" uniqueCount="48">
  <si>
    <t xml:space="preserve">Таблица расчета начальной (максимальной) цены контракта на поставку тест-сывороток для клинико-биохимической лаборатории на второй квартал из средств бюджета по разделу (0902) для нужд  МУ «Центральная городская больница г. Югорска»
</t>
  </si>
  <si>
    <r>
      <t xml:space="preserve">Способ размещения заказа                      </t>
    </r>
    <r>
      <rPr>
        <i/>
        <sz val="11"/>
        <color indexed="8"/>
        <rFont val="Calibri"/>
        <family val="2"/>
        <charset val="204"/>
      </rPr>
      <t>Открытый аукцион</t>
    </r>
  </si>
  <si>
    <t>Категории</t>
  </si>
  <si>
    <t>Цены/поставщики</t>
  </si>
  <si>
    <t>Средняя цена</t>
  </si>
  <si>
    <t>Начальная цена</t>
  </si>
  <si>
    <t>Наименование</t>
  </si>
  <si>
    <t>Моноклон Анти-А</t>
  </si>
  <si>
    <t>Х</t>
  </si>
  <si>
    <t>Характеристика</t>
  </si>
  <si>
    <t>Агглютинирующая  тест-сыворотка, моноклональная, мышиная, с высоким титром антител IgM, клон Birma-1 (Анти-А). Для определения антигена А системы АВО на плоскости, в пробирке, в гелевых картах и микроплатах. Расход реагента- 50 мкл (1 капля) на одно исследование. Форма выпуска: жидкий готовый раствор, во флаконе 10 мл.</t>
  </si>
  <si>
    <t>Количество, фл</t>
  </si>
  <si>
    <t>Цена за единицу</t>
  </si>
  <si>
    <t>Итого</t>
  </si>
  <si>
    <t>Моноклон Анти-В</t>
  </si>
  <si>
    <t>Агглютинирующая  тест-сыворотка, моноклональная, мышиная, с высоким титром антител IgM, клон LB-2 (Анти-В). Для определения антигена В системы АВО на плоскости, в пробирке, в гелевых картах и микроплатах. Расход реагента- 50 мкл (1 капля) на одно исследование. Форма выпуска: жидкий готовый раствор, во флаконе 10 мл.</t>
  </si>
  <si>
    <t>Моноклон Анти-D IgM</t>
  </si>
  <si>
    <t>Агглютинирующая  тест-сыворотка, моноклональная,  человеческая, с высоким титром антител IgM, клон RUM-1/Р3х61 (Анти-D). Для определения резус-принадлежности на плоскости, в пробирке, в гелевых картах и микроплатах. Расход реагента- 50 мкл (1 капля) на одно исследование. Форма выпуска: жидкий готовый раствор, во флаконе 10 мл.</t>
  </si>
  <si>
    <t>Моноклон Анти-Kell IgM</t>
  </si>
  <si>
    <t>Агглютинирующая  тест-сыворотка, поликлональная,  человеческая, с высоким титром антител IgG. Для реакции Кумбса (Анти-К) Для определения келл-принадлежности  в пробирке. Расход реагента- 50 мкл (1 капля) на одно исследование. Форма выпуска: жидкий готовый раствор, во флаконе 10 мл.</t>
  </si>
  <si>
    <t>Моноклон Анти-C</t>
  </si>
  <si>
    <t>Агглютинирующая  тест-сыворотка, моноклональная, человеческая, IgM, клон MS-273/ MS-24 &amp;РЗх25513G8 (Анти-С). Для определения антигена С системы Rh на плоскости, в пробирке, в гелевых картах и микроплатах. Расход реагента- 50 мкл (1 капля) на одно исследование. Форма выпуска: жидкий готовый раствор, во флаконе 10 мл.</t>
  </si>
  <si>
    <t>Моноклон Анти-c</t>
  </si>
  <si>
    <t>Агглютинирующая  тест-сыворотка, моноклональная, человеческая, с высоким титром антител IgM, клон MS-35/ MS-33 (Анти-с). Для определения антигена с системы Rh на плоскости, в пробирке, в гелевых картах и микроплатах. Расход реагента- 50 мкл (1 капля) на одно исследование. Форма выпуска: жидкий готовый раствор, во флаконе 10 мл.</t>
  </si>
  <si>
    <t>Моноклон Анти-E</t>
  </si>
  <si>
    <t>Агглютинирующая  тест-сыворотка, моноклональная, человеческая, с высоким титром антител IgM, клон MS-12, MS-260/ MS-258 &amp; 906 (Анти-Е). Для определения антигена Е системы Rh на плоскости, в пробирке, в гелевых картах и микроплатах. Расход реагента- 50 мкл (1 капля) на одно исследование. Форма выпуска: жидкий готовый раствор, во флаконе 10 мл.</t>
  </si>
  <si>
    <t>Моноклон Анти-e</t>
  </si>
  <si>
    <t>Агглютинирующая  тест-сыворотка, моноклональная, человеческая, с высоким титром антител IgM, клон MS-62, MS-69/ MS-16, MS-21, MS-63(Анти-е). Для определения антигена е системы Rh на плоскости, в пробирке, в гелевых картах и микроплатах. Расход реагента- 50 мкл (1 капля) на одно исследование. Форма выпуска: жидкий готовый раствор, во флаконе 10 мл.</t>
  </si>
  <si>
    <t>ИТОГО</t>
  </si>
  <si>
    <t>Максимальная цена контракта: 75 589,00 (Семьдесят пять тысяч пятьсот восемьдесят девять рублей)</t>
  </si>
  <si>
    <t>Номер п/п</t>
  </si>
  <si>
    <t>Наименование  поставщика</t>
  </si>
  <si>
    <t>Адрес</t>
  </si>
  <si>
    <t>Телефон</t>
  </si>
  <si>
    <t>Компания Северо-Запад</t>
  </si>
  <si>
    <t>197183 , г.Санкт-Петербург,Савушкина ул.д.9 лит.А</t>
  </si>
  <si>
    <t>8 (812) 777-06-05</t>
  </si>
  <si>
    <t>ООО " Медиком"</t>
  </si>
  <si>
    <t>107370, г.Москва, ул.Бойцовая д.27 стр.1</t>
  </si>
  <si>
    <t>8(495) 995-71-11</t>
  </si>
  <si>
    <t>ООО "КомплексМед"</t>
  </si>
  <si>
    <t>190068, г.Санкт-Петербург,пер.Бойцова, д.4, пом.2-н</t>
  </si>
  <si>
    <t>Сбор данных произведен на основании прайс-листов, предоставленных потенциальными поставщиками</t>
  </si>
  <si>
    <t>Срок действия цен до 30.06.2011 года</t>
  </si>
  <si>
    <t>Главный врач                      _________________ В.А. Каданцев</t>
  </si>
  <si>
    <t>Начальник ОМТС    _________________Л.П.Чулошникова</t>
  </si>
  <si>
    <t>Дата составления сводной таблицы 02 марта 2011 года</t>
  </si>
  <si>
    <t>Исп.экономист  ОМТС С.С.Пильникова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</si>
</sst>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8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164" fontId="0" fillId="0" borderId="8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44" fontId="4" fillId="0" borderId="22" xfId="1" applyFont="1" applyBorder="1" applyAlignment="1">
      <alignment horizontal="center" vertical="center"/>
    </xf>
    <xf numFmtId="44" fontId="4" fillId="0" borderId="23" xfId="1" applyFont="1" applyBorder="1" applyAlignment="1">
      <alignment horizontal="center" vertical="center"/>
    </xf>
    <xf numFmtId="44" fontId="4" fillId="0" borderId="22" xfId="1" applyFont="1" applyBorder="1" applyAlignment="1">
      <alignment horizontal="center" vertical="center" wrapText="1"/>
    </xf>
    <xf numFmtId="44" fontId="4" fillId="0" borderId="23" xfId="1" applyFont="1" applyBorder="1" applyAlignment="1">
      <alignment horizontal="center" vertical="center" wrapText="1"/>
    </xf>
    <xf numFmtId="44" fontId="4" fillId="0" borderId="24" xfId="1" applyFont="1" applyBorder="1" applyAlignment="1">
      <alignment horizontal="center" vertical="center"/>
    </xf>
    <xf numFmtId="44" fontId="4" fillId="0" borderId="25" xfId="1" applyFont="1" applyBorder="1" applyAlignment="1">
      <alignment horizontal="center" vertical="center"/>
    </xf>
    <xf numFmtId="44" fontId="4" fillId="0" borderId="24" xfId="1" applyFont="1" applyBorder="1" applyAlignment="1">
      <alignment horizontal="center" vertical="center" wrapText="1"/>
    </xf>
    <xf numFmtId="44" fontId="4" fillId="0" borderId="25" xfId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justify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top"/>
    </xf>
    <xf numFmtId="0" fontId="5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7"/>
  <sheetViews>
    <sheetView tabSelected="1" workbookViewId="0">
      <selection activeCell="A2" sqref="A2:F2"/>
    </sheetView>
  </sheetViews>
  <sheetFormatPr defaultRowHeight="14.4"/>
  <cols>
    <col min="1" max="1" width="18.5546875" customWidth="1"/>
    <col min="2" max="2" width="11.109375" customWidth="1"/>
    <col min="3" max="3" width="15" customWidth="1"/>
    <col min="4" max="4" width="53.5546875" customWidth="1"/>
    <col min="5" max="5" width="11.44140625" customWidth="1"/>
    <col min="6" max="6" width="13.5546875" customWidth="1"/>
  </cols>
  <sheetData>
    <row r="1" spans="1:6" ht="42" customHeight="1">
      <c r="A1" s="1" t="s">
        <v>0</v>
      </c>
      <c r="B1" s="1"/>
      <c r="C1" s="1"/>
      <c r="D1" s="1"/>
      <c r="E1" s="1"/>
      <c r="F1" s="1"/>
    </row>
    <row r="2" spans="1:6" ht="10.8" customHeight="1">
      <c r="A2" s="2"/>
      <c r="B2" s="2"/>
      <c r="C2" s="2"/>
      <c r="D2" s="2"/>
      <c r="E2" s="2"/>
      <c r="F2" s="2"/>
    </row>
    <row r="3" spans="1:6" ht="15" thickBot="1">
      <c r="D3" t="s">
        <v>1</v>
      </c>
    </row>
    <row r="4" spans="1:6" ht="15" thickBot="1">
      <c r="A4" s="3" t="s">
        <v>2</v>
      </c>
      <c r="B4" s="4" t="s">
        <v>3</v>
      </c>
      <c r="C4" s="5"/>
      <c r="D4" s="5"/>
      <c r="E4" s="3" t="s">
        <v>4</v>
      </c>
      <c r="F4" s="3" t="s">
        <v>5</v>
      </c>
    </row>
    <row r="5" spans="1:6" ht="15" thickBot="1">
      <c r="A5" s="6"/>
      <c r="B5" s="7">
        <v>1</v>
      </c>
      <c r="C5" s="8">
        <v>2</v>
      </c>
      <c r="D5" s="9">
        <v>3</v>
      </c>
      <c r="E5" s="6"/>
      <c r="F5" s="6"/>
    </row>
    <row r="6" spans="1:6" ht="28.8">
      <c r="A6" s="10" t="s">
        <v>6</v>
      </c>
      <c r="B6" s="11" t="s">
        <v>7</v>
      </c>
      <c r="C6" s="12"/>
      <c r="D6" s="12"/>
      <c r="E6" s="13" t="s">
        <v>8</v>
      </c>
      <c r="F6" s="14" t="s">
        <v>8</v>
      </c>
    </row>
    <row r="7" spans="1:6" ht="28.8">
      <c r="A7" s="15" t="s">
        <v>9</v>
      </c>
      <c r="B7" s="16" t="s">
        <v>10</v>
      </c>
      <c r="C7" s="17"/>
      <c r="D7" s="18"/>
      <c r="E7" s="19"/>
      <c r="F7" s="20"/>
    </row>
    <row r="8" spans="1:6" ht="28.8">
      <c r="A8" s="21" t="s">
        <v>11</v>
      </c>
      <c r="B8" s="16">
        <v>20</v>
      </c>
      <c r="C8" s="17"/>
      <c r="D8" s="17"/>
      <c r="E8" s="22" t="s">
        <v>8</v>
      </c>
      <c r="F8" s="23" t="s">
        <v>8</v>
      </c>
    </row>
    <row r="9" spans="1:6" ht="28.8">
      <c r="A9" s="24" t="s">
        <v>12</v>
      </c>
      <c r="B9" s="25">
        <v>205.81</v>
      </c>
      <c r="C9" s="25">
        <v>210</v>
      </c>
      <c r="D9" s="25">
        <v>207</v>
      </c>
      <c r="E9" s="26">
        <f>(B9+C9+D9)/3</f>
        <v>207.60333333333332</v>
      </c>
      <c r="F9" s="27">
        <f>E9</f>
        <v>207.60333333333332</v>
      </c>
    </row>
    <row r="10" spans="1:6" ht="15" thickBot="1">
      <c r="A10" s="24" t="s">
        <v>13</v>
      </c>
      <c r="B10" s="26">
        <f>B8*B9</f>
        <v>4116.2</v>
      </c>
      <c r="C10" s="26">
        <f>B8*C9</f>
        <v>4200</v>
      </c>
      <c r="D10" s="26">
        <f>D9*B8</f>
        <v>4140</v>
      </c>
      <c r="E10" s="26">
        <f>E9*B8</f>
        <v>4152.0666666666666</v>
      </c>
      <c r="F10" s="27">
        <f>E10</f>
        <v>4152.0666666666666</v>
      </c>
    </row>
    <row r="11" spans="1:6" ht="28.8">
      <c r="A11" s="10" t="s">
        <v>6</v>
      </c>
      <c r="B11" s="11" t="s">
        <v>14</v>
      </c>
      <c r="C11" s="12"/>
      <c r="D11" s="12"/>
      <c r="E11" s="13" t="s">
        <v>8</v>
      </c>
      <c r="F11" s="14" t="s">
        <v>8</v>
      </c>
    </row>
    <row r="12" spans="1:6" ht="28.8">
      <c r="A12" s="15" t="s">
        <v>9</v>
      </c>
      <c r="B12" s="16" t="s">
        <v>15</v>
      </c>
      <c r="C12" s="17"/>
      <c r="D12" s="18"/>
      <c r="E12" s="19"/>
      <c r="F12" s="20"/>
    </row>
    <row r="13" spans="1:6" ht="28.8">
      <c r="A13" s="21" t="s">
        <v>11</v>
      </c>
      <c r="B13" s="16">
        <v>20</v>
      </c>
      <c r="C13" s="17"/>
      <c r="D13" s="17"/>
      <c r="E13" s="22" t="s">
        <v>8</v>
      </c>
      <c r="F13" s="23" t="s">
        <v>8</v>
      </c>
    </row>
    <row r="14" spans="1:6" ht="28.8">
      <c r="A14" s="24" t="s">
        <v>12</v>
      </c>
      <c r="B14" s="25">
        <v>205.81</v>
      </c>
      <c r="C14" s="25">
        <v>210</v>
      </c>
      <c r="D14" s="25">
        <v>207</v>
      </c>
      <c r="E14" s="26">
        <f>(B14+C14+D14)/3</f>
        <v>207.60333333333332</v>
      </c>
      <c r="F14" s="27">
        <f>E14</f>
        <v>207.60333333333332</v>
      </c>
    </row>
    <row r="15" spans="1:6" ht="15" thickBot="1">
      <c r="A15" s="24" t="s">
        <v>13</v>
      </c>
      <c r="B15" s="26">
        <f>B13*B14</f>
        <v>4116.2</v>
      </c>
      <c r="C15" s="26">
        <f>B13*C14</f>
        <v>4200</v>
      </c>
      <c r="D15" s="26">
        <f>D14*B13</f>
        <v>4140</v>
      </c>
      <c r="E15" s="26">
        <f>E14*B13</f>
        <v>4152.0666666666666</v>
      </c>
      <c r="F15" s="27">
        <f>E15</f>
        <v>4152.0666666666666</v>
      </c>
    </row>
    <row r="16" spans="1:6" ht="28.8">
      <c r="A16" s="10" t="s">
        <v>6</v>
      </c>
      <c r="B16" s="11" t="s">
        <v>16</v>
      </c>
      <c r="C16" s="12"/>
      <c r="D16" s="12"/>
      <c r="E16" s="13" t="s">
        <v>8</v>
      </c>
      <c r="F16" s="14" t="s">
        <v>8</v>
      </c>
    </row>
    <row r="17" spans="1:6" ht="28.8">
      <c r="A17" s="15" t="s">
        <v>9</v>
      </c>
      <c r="B17" s="16" t="s">
        <v>17</v>
      </c>
      <c r="C17" s="17"/>
      <c r="D17" s="18"/>
      <c r="E17" s="19"/>
      <c r="F17" s="20"/>
    </row>
    <row r="18" spans="1:6" ht="28.8">
      <c r="A18" s="21" t="s">
        <v>11</v>
      </c>
      <c r="B18" s="16">
        <v>10</v>
      </c>
      <c r="C18" s="17"/>
      <c r="D18" s="17"/>
      <c r="E18" s="22" t="s">
        <v>8</v>
      </c>
      <c r="F18" s="23" t="s">
        <v>8</v>
      </c>
    </row>
    <row r="19" spans="1:6" ht="28.8">
      <c r="A19" s="24" t="s">
        <v>12</v>
      </c>
      <c r="B19" s="25">
        <v>346.5</v>
      </c>
      <c r="C19" s="25">
        <v>357</v>
      </c>
      <c r="D19" s="25">
        <v>352</v>
      </c>
      <c r="E19" s="26">
        <f>(B19+C19+D19)/3</f>
        <v>351.83333333333331</v>
      </c>
      <c r="F19" s="27">
        <f>E19</f>
        <v>351.83333333333331</v>
      </c>
    </row>
    <row r="20" spans="1:6" ht="15" thickBot="1">
      <c r="A20" s="24" t="s">
        <v>13</v>
      </c>
      <c r="B20" s="25">
        <f>B19*B18</f>
        <v>3465</v>
      </c>
      <c r="C20" s="25">
        <f>C19*B18</f>
        <v>3570</v>
      </c>
      <c r="D20" s="25">
        <f>D19*B18</f>
        <v>3520</v>
      </c>
      <c r="E20" s="25">
        <f>E19*B18</f>
        <v>3518.333333333333</v>
      </c>
      <c r="F20" s="25">
        <f>F19*B18</f>
        <v>3518.333333333333</v>
      </c>
    </row>
    <row r="21" spans="1:6" ht="28.8">
      <c r="A21" s="10" t="s">
        <v>6</v>
      </c>
      <c r="B21" s="11" t="s">
        <v>18</v>
      </c>
      <c r="C21" s="12"/>
      <c r="D21" s="12"/>
      <c r="E21" s="13" t="s">
        <v>8</v>
      </c>
      <c r="F21" s="14" t="s">
        <v>8</v>
      </c>
    </row>
    <row r="22" spans="1:6" ht="28.8">
      <c r="A22" s="15" t="s">
        <v>9</v>
      </c>
      <c r="B22" s="16" t="s">
        <v>19</v>
      </c>
      <c r="C22" s="17"/>
      <c r="D22" s="18"/>
      <c r="E22" s="19"/>
      <c r="F22" s="20"/>
    </row>
    <row r="23" spans="1:6" ht="28.8">
      <c r="A23" s="21" t="s">
        <v>11</v>
      </c>
      <c r="B23" s="16">
        <v>5</v>
      </c>
      <c r="C23" s="17"/>
      <c r="D23" s="17"/>
      <c r="E23" s="22" t="s">
        <v>8</v>
      </c>
      <c r="F23" s="23" t="s">
        <v>8</v>
      </c>
    </row>
    <row r="24" spans="1:6" ht="28.8">
      <c r="A24" s="24" t="s">
        <v>12</v>
      </c>
      <c r="B24" s="25">
        <v>1473.92</v>
      </c>
      <c r="C24" s="25">
        <v>1501</v>
      </c>
      <c r="D24" s="25">
        <v>1495</v>
      </c>
      <c r="E24" s="26">
        <f>(B24+C24+D24)/3</f>
        <v>1489.9733333333334</v>
      </c>
      <c r="F24" s="27">
        <f>E24</f>
        <v>1489.9733333333334</v>
      </c>
    </row>
    <row r="25" spans="1:6" ht="15" thickBot="1">
      <c r="A25" s="24" t="s">
        <v>13</v>
      </c>
      <c r="B25" s="26">
        <f>B23*B24</f>
        <v>7369.6</v>
      </c>
      <c r="C25" s="26">
        <f>B23*C24</f>
        <v>7505</v>
      </c>
      <c r="D25" s="26">
        <f>D24*B23</f>
        <v>7475</v>
      </c>
      <c r="E25" s="26">
        <f>E24*B23</f>
        <v>7449.8666666666668</v>
      </c>
      <c r="F25" s="27">
        <f>E25</f>
        <v>7449.8666666666668</v>
      </c>
    </row>
    <row r="26" spans="1:6" ht="28.8">
      <c r="A26" s="10" t="s">
        <v>6</v>
      </c>
      <c r="B26" s="11" t="s">
        <v>20</v>
      </c>
      <c r="C26" s="12"/>
      <c r="D26" s="12"/>
      <c r="E26" s="13" t="s">
        <v>8</v>
      </c>
      <c r="F26" s="14" t="s">
        <v>8</v>
      </c>
    </row>
    <row r="27" spans="1:6" ht="28.8">
      <c r="A27" s="15" t="s">
        <v>9</v>
      </c>
      <c r="B27" s="16" t="s">
        <v>21</v>
      </c>
      <c r="C27" s="17"/>
      <c r="D27" s="18"/>
      <c r="E27" s="19"/>
      <c r="F27" s="20"/>
    </row>
    <row r="28" spans="1:6" ht="28.8">
      <c r="A28" s="21" t="s">
        <v>11</v>
      </c>
      <c r="B28" s="16">
        <v>5</v>
      </c>
      <c r="C28" s="17"/>
      <c r="D28" s="17"/>
      <c r="E28" s="22" t="s">
        <v>8</v>
      </c>
      <c r="F28" s="23" t="s">
        <v>8</v>
      </c>
    </row>
    <row r="29" spans="1:6" ht="28.8">
      <c r="A29" s="24" t="s">
        <v>12</v>
      </c>
      <c r="B29" s="25">
        <v>2218.7199999999998</v>
      </c>
      <c r="C29" s="25">
        <v>2315</v>
      </c>
      <c r="D29" s="25">
        <v>2301</v>
      </c>
      <c r="E29" s="26">
        <f>(B29+C29+D29)/3</f>
        <v>2278.2399999999998</v>
      </c>
      <c r="F29" s="27">
        <f>E29</f>
        <v>2278.2399999999998</v>
      </c>
    </row>
    <row r="30" spans="1:6" ht="15" thickBot="1">
      <c r="A30" s="24" t="s">
        <v>13</v>
      </c>
      <c r="B30" s="25">
        <f>B29*B28</f>
        <v>11093.599999999999</v>
      </c>
      <c r="C30" s="25">
        <f>C29*B28</f>
        <v>11575</v>
      </c>
      <c r="D30" s="25">
        <f>D29*B28</f>
        <v>11505</v>
      </c>
      <c r="E30" s="25">
        <f>E29*B28</f>
        <v>11391.199999999999</v>
      </c>
      <c r="F30" s="25">
        <f>F29*B28</f>
        <v>11391.199999999999</v>
      </c>
    </row>
    <row r="31" spans="1:6" ht="28.8">
      <c r="A31" s="10" t="s">
        <v>6</v>
      </c>
      <c r="B31" s="11" t="s">
        <v>22</v>
      </c>
      <c r="C31" s="12"/>
      <c r="D31" s="12"/>
      <c r="E31" s="13" t="s">
        <v>8</v>
      </c>
      <c r="F31" s="14" t="s">
        <v>8</v>
      </c>
    </row>
    <row r="32" spans="1:6" ht="28.8">
      <c r="A32" s="15" t="s">
        <v>9</v>
      </c>
      <c r="B32" s="16" t="s">
        <v>23</v>
      </c>
      <c r="C32" s="17"/>
      <c r="D32" s="18"/>
      <c r="E32" s="19"/>
      <c r="F32" s="20"/>
    </row>
    <row r="33" spans="1:6" ht="28.8">
      <c r="A33" s="21" t="s">
        <v>11</v>
      </c>
      <c r="B33" s="16">
        <v>5</v>
      </c>
      <c r="C33" s="17"/>
      <c r="D33" s="17"/>
      <c r="E33" s="22" t="s">
        <v>8</v>
      </c>
      <c r="F33" s="23" t="s">
        <v>8</v>
      </c>
    </row>
    <row r="34" spans="1:6" ht="28.8">
      <c r="A34" s="24" t="s">
        <v>12</v>
      </c>
      <c r="B34" s="25">
        <v>2873.37</v>
      </c>
      <c r="C34" s="25">
        <v>2914</v>
      </c>
      <c r="D34" s="25">
        <v>2901</v>
      </c>
      <c r="E34" s="26">
        <f>(B34+C34+D34)/3</f>
        <v>2896.123333333333</v>
      </c>
      <c r="F34" s="27">
        <f>E34</f>
        <v>2896.123333333333</v>
      </c>
    </row>
    <row r="35" spans="1:6" ht="15" thickBot="1">
      <c r="A35" s="24" t="s">
        <v>13</v>
      </c>
      <c r="B35" s="26">
        <f>B33*B34</f>
        <v>14366.849999999999</v>
      </c>
      <c r="C35" s="26">
        <f>B33*C34</f>
        <v>14570</v>
      </c>
      <c r="D35" s="26">
        <f>D34*B33</f>
        <v>14505</v>
      </c>
      <c r="E35" s="26">
        <f>E34*B33</f>
        <v>14480.616666666665</v>
      </c>
      <c r="F35" s="27">
        <f>E35</f>
        <v>14480.616666666665</v>
      </c>
    </row>
    <row r="36" spans="1:6" ht="28.8">
      <c r="A36" s="10" t="s">
        <v>6</v>
      </c>
      <c r="B36" s="11" t="s">
        <v>24</v>
      </c>
      <c r="C36" s="12"/>
      <c r="D36" s="12"/>
      <c r="E36" s="13" t="s">
        <v>8</v>
      </c>
      <c r="F36" s="14" t="s">
        <v>8</v>
      </c>
    </row>
    <row r="37" spans="1:6" ht="28.8">
      <c r="A37" s="15" t="s">
        <v>9</v>
      </c>
      <c r="B37" s="16" t="s">
        <v>25</v>
      </c>
      <c r="C37" s="17"/>
      <c r="D37" s="18"/>
      <c r="E37" s="19"/>
      <c r="F37" s="20"/>
    </row>
    <row r="38" spans="1:6" ht="28.8">
      <c r="A38" s="21" t="s">
        <v>11</v>
      </c>
      <c r="B38" s="16">
        <v>5</v>
      </c>
      <c r="C38" s="17"/>
      <c r="D38" s="17"/>
      <c r="E38" s="22" t="s">
        <v>8</v>
      </c>
      <c r="F38" s="23" t="s">
        <v>8</v>
      </c>
    </row>
    <row r="39" spans="1:6" ht="28.8">
      <c r="A39" s="24" t="s">
        <v>12</v>
      </c>
      <c r="B39" s="25">
        <v>2218.7199999999998</v>
      </c>
      <c r="C39" s="25">
        <v>2315</v>
      </c>
      <c r="D39" s="25">
        <v>2301</v>
      </c>
      <c r="E39" s="26">
        <f>(B39+C39+D39)/3</f>
        <v>2278.2399999999998</v>
      </c>
      <c r="F39" s="27">
        <f>E39</f>
        <v>2278.2399999999998</v>
      </c>
    </row>
    <row r="40" spans="1:6" ht="15" thickBot="1">
      <c r="A40" s="24" t="s">
        <v>13</v>
      </c>
      <c r="B40" s="25">
        <f>B39*B38</f>
        <v>11093.599999999999</v>
      </c>
      <c r="C40" s="25">
        <f>C39*B38</f>
        <v>11575</v>
      </c>
      <c r="D40" s="25">
        <f>D39*B38</f>
        <v>11505</v>
      </c>
      <c r="E40" s="25">
        <f>E39*B38</f>
        <v>11391.199999999999</v>
      </c>
      <c r="F40" s="25">
        <f>F39*B38</f>
        <v>11391.199999999999</v>
      </c>
    </row>
    <row r="41" spans="1:6" ht="28.8">
      <c r="A41" s="10" t="s">
        <v>6</v>
      </c>
      <c r="B41" s="11" t="s">
        <v>26</v>
      </c>
      <c r="C41" s="12"/>
      <c r="D41" s="12"/>
      <c r="E41" s="13" t="s">
        <v>8</v>
      </c>
      <c r="F41" s="14" t="s">
        <v>8</v>
      </c>
    </row>
    <row r="42" spans="1:6" ht="28.8">
      <c r="A42" s="15" t="s">
        <v>9</v>
      </c>
      <c r="B42" s="16" t="s">
        <v>27</v>
      </c>
      <c r="C42" s="17"/>
      <c r="D42" s="18"/>
      <c r="E42" s="19"/>
      <c r="F42" s="20"/>
    </row>
    <row r="43" spans="1:6" ht="28.8">
      <c r="A43" s="21" t="s">
        <v>11</v>
      </c>
      <c r="B43" s="16">
        <v>5</v>
      </c>
      <c r="C43" s="17"/>
      <c r="D43" s="17"/>
      <c r="E43" s="22" t="s">
        <v>8</v>
      </c>
      <c r="F43" s="23" t="s">
        <v>8</v>
      </c>
    </row>
    <row r="44" spans="1:6" ht="28.8">
      <c r="A44" s="24" t="s">
        <v>12</v>
      </c>
      <c r="B44" s="25">
        <v>3800.04</v>
      </c>
      <c r="C44" s="25">
        <v>3821</v>
      </c>
      <c r="D44" s="25">
        <v>3811</v>
      </c>
      <c r="E44" s="26">
        <f>(B44+C44+D44)/3</f>
        <v>3810.6800000000003</v>
      </c>
      <c r="F44" s="27">
        <f>E44</f>
        <v>3810.6800000000003</v>
      </c>
    </row>
    <row r="45" spans="1:6">
      <c r="A45" s="24" t="s">
        <v>13</v>
      </c>
      <c r="B45" s="26">
        <f>B43*B44</f>
        <v>19000.2</v>
      </c>
      <c r="C45" s="26">
        <f>B43*C44</f>
        <v>19105</v>
      </c>
      <c r="D45" s="26">
        <f>D44*B43</f>
        <v>19055</v>
      </c>
      <c r="E45" s="26">
        <f>E44*B43</f>
        <v>19053.400000000001</v>
      </c>
      <c r="F45" s="27">
        <f>E45</f>
        <v>19053.400000000001</v>
      </c>
    </row>
    <row r="46" spans="1:6">
      <c r="A46" s="28" t="s">
        <v>28</v>
      </c>
      <c r="B46" s="26">
        <f>B45+B40+B35+B30+B25+B20+B15+B10</f>
        <v>74621.249999999985</v>
      </c>
      <c r="C46" s="26">
        <f>C45+C40+C35+C30+C25+C20+C15+C10</f>
        <v>76300</v>
      </c>
      <c r="D46" s="26">
        <f>D45+D40+D35+D30+D25+D20+D15+D10</f>
        <v>75845</v>
      </c>
      <c r="E46" s="26">
        <f>E45+E40+E35+E30+E25+E20+E15+E10</f>
        <v>75588.749999999985</v>
      </c>
      <c r="F46" s="26">
        <f>F45+F40+F35+F30+F25+F20+F15+F10</f>
        <v>75588.749999999985</v>
      </c>
    </row>
    <row r="47" spans="1:6">
      <c r="A47" s="29"/>
      <c r="B47" s="30"/>
      <c r="C47" s="30"/>
      <c r="D47" s="30"/>
      <c r="E47" s="30"/>
      <c r="F47" s="30"/>
    </row>
    <row r="48" spans="1:6">
      <c r="A48" t="s">
        <v>29</v>
      </c>
    </row>
    <row r="49" spans="1:6" ht="15" thickBot="1"/>
    <row r="50" spans="1:6" ht="15" thickBot="1">
      <c r="A50" s="31" t="s">
        <v>30</v>
      </c>
      <c r="B50" s="32" t="s">
        <v>31</v>
      </c>
      <c r="C50" s="33"/>
      <c r="D50" s="4" t="s">
        <v>32</v>
      </c>
      <c r="E50" s="34"/>
      <c r="F50" s="31" t="s">
        <v>33</v>
      </c>
    </row>
    <row r="51" spans="1:6">
      <c r="A51" s="3">
        <v>1</v>
      </c>
      <c r="B51" s="35" t="s">
        <v>34</v>
      </c>
      <c r="C51" s="36"/>
      <c r="D51" s="37" t="s">
        <v>35</v>
      </c>
      <c r="E51" s="38"/>
      <c r="F51" s="3" t="s">
        <v>36</v>
      </c>
    </row>
    <row r="52" spans="1:6" ht="15" thickBot="1">
      <c r="A52" s="6"/>
      <c r="B52" s="39"/>
      <c r="C52" s="40"/>
      <c r="D52" s="41"/>
      <c r="E52" s="42"/>
      <c r="F52" s="6"/>
    </row>
    <row r="53" spans="1:6">
      <c r="A53" s="3">
        <v>2</v>
      </c>
      <c r="B53" s="43" t="s">
        <v>37</v>
      </c>
      <c r="C53" s="44"/>
      <c r="D53" s="45" t="s">
        <v>38</v>
      </c>
      <c r="E53" s="46"/>
      <c r="F53" s="3" t="s">
        <v>39</v>
      </c>
    </row>
    <row r="54" spans="1:6" ht="15" thickBot="1">
      <c r="A54" s="6"/>
      <c r="B54" s="47"/>
      <c r="C54" s="48"/>
      <c r="D54" s="47"/>
      <c r="E54" s="48"/>
      <c r="F54" s="6"/>
    </row>
    <row r="55" spans="1:6">
      <c r="A55" s="3">
        <v>3</v>
      </c>
      <c r="B55" s="45" t="s">
        <v>40</v>
      </c>
      <c r="C55" s="46"/>
      <c r="D55" s="49" t="s">
        <v>41</v>
      </c>
      <c r="E55" s="50"/>
      <c r="F55" s="3"/>
    </row>
    <row r="56" spans="1:6" ht="15" thickBot="1">
      <c r="A56" s="6"/>
      <c r="B56" s="47"/>
      <c r="C56" s="48"/>
      <c r="D56" s="51"/>
      <c r="E56" s="52"/>
      <c r="F56" s="6"/>
    </row>
    <row r="57" spans="1:6">
      <c r="A57" s="53"/>
      <c r="B57" s="54"/>
      <c r="C57" s="54"/>
      <c r="D57" s="55"/>
      <c r="E57" s="55"/>
      <c r="F57" s="53"/>
    </row>
    <row r="58" spans="1:6">
      <c r="A58" t="s">
        <v>42</v>
      </c>
    </row>
    <row r="59" spans="1:6">
      <c r="A59" s="56"/>
      <c r="B59" s="56"/>
      <c r="C59" s="56"/>
      <c r="D59" s="56"/>
    </row>
    <row r="60" spans="1:6">
      <c r="A60" s="57" t="s">
        <v>43</v>
      </c>
    </row>
    <row r="61" spans="1:6">
      <c r="A61" t="s">
        <v>44</v>
      </c>
    </row>
    <row r="63" spans="1:6">
      <c r="A63" t="s">
        <v>45</v>
      </c>
    </row>
    <row r="65" spans="1:1">
      <c r="A65" t="s">
        <v>46</v>
      </c>
    </row>
    <row r="67" spans="1:1">
      <c r="A67" s="58" t="s">
        <v>47</v>
      </c>
    </row>
  </sheetData>
  <mergeCells count="44">
    <mergeCell ref="A53:A54"/>
    <mergeCell ref="B53:C54"/>
    <mergeCell ref="D53:E54"/>
    <mergeCell ref="F53:F54"/>
    <mergeCell ref="A55:A56"/>
    <mergeCell ref="B55:C56"/>
    <mergeCell ref="D55:E56"/>
    <mergeCell ref="F55:F56"/>
    <mergeCell ref="B50:C50"/>
    <mergeCell ref="D50:E50"/>
    <mergeCell ref="A51:A52"/>
    <mergeCell ref="B51:C52"/>
    <mergeCell ref="D51:E52"/>
    <mergeCell ref="F51:F52"/>
    <mergeCell ref="B36:D36"/>
    <mergeCell ref="B37:D37"/>
    <mergeCell ref="B38:D38"/>
    <mergeCell ref="B41:D41"/>
    <mergeCell ref="B42:D42"/>
    <mergeCell ref="B43:D43"/>
    <mergeCell ref="B26:D26"/>
    <mergeCell ref="B27:D27"/>
    <mergeCell ref="B28:D28"/>
    <mergeCell ref="B31:D31"/>
    <mergeCell ref="B32:D32"/>
    <mergeCell ref="B33:D33"/>
    <mergeCell ref="B16:D16"/>
    <mergeCell ref="B17:D17"/>
    <mergeCell ref="B18:D18"/>
    <mergeCell ref="B21:D21"/>
    <mergeCell ref="B22:D22"/>
    <mergeCell ref="B23:D23"/>
    <mergeCell ref="B6:D6"/>
    <mergeCell ref="B7:D7"/>
    <mergeCell ref="B8:D8"/>
    <mergeCell ref="B11:D11"/>
    <mergeCell ref="B12:D12"/>
    <mergeCell ref="B13:D13"/>
    <mergeCell ref="A1:F1"/>
    <mergeCell ref="A2:F2"/>
    <mergeCell ref="A4:A5"/>
    <mergeCell ref="B4:D4"/>
    <mergeCell ref="E4:E5"/>
    <mergeCell ref="F4:F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2011-05-11T03:19:53Z</dcterms:modified>
</cp:coreProperties>
</file>